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dc15b78ad2c644bf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30" windowWidth="18795" windowHeight="11505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B6" i="1" l="1"/>
  <c r="B13" i="1"/>
  <c r="B8" i="1"/>
  <c r="B15" i="1"/>
  <c r="B18" i="1"/>
  <c r="A12" i="1"/>
  <c r="C11" i="1"/>
  <c r="A6" i="1"/>
</calcChain>
</file>

<file path=xl/sharedStrings.xml><?xml version="1.0" encoding="utf-8"?>
<sst xmlns="http://schemas.openxmlformats.org/spreadsheetml/2006/main" count="18" uniqueCount="16">
  <si>
    <t>*** TO PRINT THIS WORKSHEET, HIT CTRL+P  ***</t>
  </si>
  <si>
    <t>IV fluid rate for patients with Diabetic Ketoacidosis</t>
  </si>
  <si>
    <t>Fill in the yellow boxes and everything else will be calculated.</t>
  </si>
  <si>
    <t>Weight of patient</t>
  </si>
  <si>
    <t>kg</t>
  </si>
  <si>
    <t>Severity of Dehydration - assume:</t>
  </si>
  <si>
    <t>percent</t>
  </si>
  <si>
    <t>Fluid deficit = weight (max: 80 kg) * percentage dehydrated</t>
  </si>
  <si>
    <t>ml</t>
  </si>
  <si>
    <t>TOTAL fluids administered during resuscitation phase</t>
  </si>
  <si>
    <t>Maintenance fluids for one day:</t>
  </si>
  <si>
    <t>Total fluids to administer over 48 hours (maintenance * 2 + deficit - resuscitation)</t>
  </si>
  <si>
    <t xml:space="preserve">     NOTE:  Formula is such that we never provide less than 1 x maintenance fluids.</t>
  </si>
  <si>
    <t>TOTAL IV FLUID RATE:</t>
  </si>
  <si>
    <t>ml / hr</t>
  </si>
  <si>
    <t>PHASE 0:  VOLUME EXPANSION - include all fluids administered at Benefis and at other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</si>
</sst>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2" borderId="1" xfId="0" applyFill="1" applyBorder="1" applyProtection="1">
      <protection locked="0"/>
    </xf>
    <xf numFmtId="0" fontId="2" fillId="0" borderId="0" xfId="0" applyFont="1" applyProtection="1"/>
    <xf numFmtId="0" fontId="3" fillId="0" borderId="0" xfId="0" applyFont="1" applyFill="1" applyBorder="1" applyProtection="1"/>
    <xf numFmtId="0" fontId="0" fillId="0" borderId="0" xfId="0" applyFill="1" applyBorder="1" applyProtection="1"/>
    <xf numFmtId="1" fontId="0" fillId="3" borderId="2" xfId="0" applyNumberFormat="1" applyFill="1" applyBorder="1" applyAlignment="1" applyProtection="1">
      <alignment horizontal="right"/>
    </xf>
    <xf numFmtId="0" fontId="0" fillId="3" borderId="3" xfId="0" applyFill="1" applyBorder="1" applyProtection="1"/>
    <xf numFmtId="0" fontId="0" fillId="0" borderId="0" xfId="0" applyAlignment="1" applyProtection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8"/>
  <sheetViews>
    <sheetView tabSelected="1" view="pageLayout" zoomScaleNormal="100" zoomScaleSheetLayoutView="100" workbookViewId="0">
      <selection activeCell="A22" sqref="A22"/>
    </sheetView>
  </sheetViews>
  <sheetFormatPr defaultRowHeight="15" x14ac:dyDescent="0.25"/>
  <cols>
    <col min="1" max="1" width="63" customWidth="1"/>
    <col min="2" max="2" width="15" customWidth="1"/>
    <col min="3" max="3" width="12.140625" customWidth="1"/>
    <col min="238" max="238" width="72.140625" customWidth="1"/>
    <col min="239" max="239" width="20.85546875" customWidth="1"/>
    <col min="240" max="240" width="20.5703125" customWidth="1"/>
    <col min="494" max="494" width="72.140625" customWidth="1"/>
    <col min="495" max="495" width="20.85546875" customWidth="1"/>
    <col min="496" max="496" width="20.5703125" customWidth="1"/>
    <col min="750" max="750" width="72.140625" customWidth="1"/>
    <col min="751" max="751" width="20.85546875" customWidth="1"/>
    <col min="752" max="752" width="20.5703125" customWidth="1"/>
    <col min="1006" max="1006" width="72.140625" customWidth="1"/>
    <col min="1007" max="1007" width="20.85546875" customWidth="1"/>
    <col min="1008" max="1008" width="20.5703125" customWidth="1"/>
    <col min="1262" max="1262" width="72.140625" customWidth="1"/>
    <col min="1263" max="1263" width="20.85546875" customWidth="1"/>
    <col min="1264" max="1264" width="20.5703125" customWidth="1"/>
    <col min="1518" max="1518" width="72.140625" customWidth="1"/>
    <col min="1519" max="1519" width="20.85546875" customWidth="1"/>
    <col min="1520" max="1520" width="20.5703125" customWidth="1"/>
    <col min="1774" max="1774" width="72.140625" customWidth="1"/>
    <col min="1775" max="1775" width="20.85546875" customWidth="1"/>
    <col min="1776" max="1776" width="20.5703125" customWidth="1"/>
    <col min="2030" max="2030" width="72.140625" customWidth="1"/>
    <col min="2031" max="2031" width="20.85546875" customWidth="1"/>
    <col min="2032" max="2032" width="20.5703125" customWidth="1"/>
    <col min="2286" max="2286" width="72.140625" customWidth="1"/>
    <col min="2287" max="2287" width="20.85546875" customWidth="1"/>
    <col min="2288" max="2288" width="20.5703125" customWidth="1"/>
    <col min="2542" max="2542" width="72.140625" customWidth="1"/>
    <col min="2543" max="2543" width="20.85546875" customWidth="1"/>
    <col min="2544" max="2544" width="20.5703125" customWidth="1"/>
    <col min="2798" max="2798" width="72.140625" customWidth="1"/>
    <col min="2799" max="2799" width="20.85546875" customWidth="1"/>
    <col min="2800" max="2800" width="20.5703125" customWidth="1"/>
    <col min="3054" max="3054" width="72.140625" customWidth="1"/>
    <col min="3055" max="3055" width="20.85546875" customWidth="1"/>
    <col min="3056" max="3056" width="20.5703125" customWidth="1"/>
    <col min="3310" max="3310" width="72.140625" customWidth="1"/>
    <col min="3311" max="3311" width="20.85546875" customWidth="1"/>
    <col min="3312" max="3312" width="20.5703125" customWidth="1"/>
    <col min="3566" max="3566" width="72.140625" customWidth="1"/>
    <col min="3567" max="3567" width="20.85546875" customWidth="1"/>
    <col min="3568" max="3568" width="20.5703125" customWidth="1"/>
    <col min="3822" max="3822" width="72.140625" customWidth="1"/>
    <col min="3823" max="3823" width="20.85546875" customWidth="1"/>
    <col min="3824" max="3824" width="20.5703125" customWidth="1"/>
    <col min="4078" max="4078" width="72.140625" customWidth="1"/>
    <col min="4079" max="4079" width="20.85546875" customWidth="1"/>
    <col min="4080" max="4080" width="20.5703125" customWidth="1"/>
    <col min="4334" max="4334" width="72.140625" customWidth="1"/>
    <col min="4335" max="4335" width="20.85546875" customWidth="1"/>
    <col min="4336" max="4336" width="20.5703125" customWidth="1"/>
    <col min="4590" max="4590" width="72.140625" customWidth="1"/>
    <col min="4591" max="4591" width="20.85546875" customWidth="1"/>
    <col min="4592" max="4592" width="20.5703125" customWidth="1"/>
    <col min="4846" max="4846" width="72.140625" customWidth="1"/>
    <col min="4847" max="4847" width="20.85546875" customWidth="1"/>
    <col min="4848" max="4848" width="20.5703125" customWidth="1"/>
    <col min="5102" max="5102" width="72.140625" customWidth="1"/>
    <col min="5103" max="5103" width="20.85546875" customWidth="1"/>
    <col min="5104" max="5104" width="20.5703125" customWidth="1"/>
    <col min="5358" max="5358" width="72.140625" customWidth="1"/>
    <col min="5359" max="5359" width="20.85546875" customWidth="1"/>
    <col min="5360" max="5360" width="20.5703125" customWidth="1"/>
    <col min="5614" max="5614" width="72.140625" customWidth="1"/>
    <col min="5615" max="5615" width="20.85546875" customWidth="1"/>
    <col min="5616" max="5616" width="20.5703125" customWidth="1"/>
    <col min="5870" max="5870" width="72.140625" customWidth="1"/>
    <col min="5871" max="5871" width="20.85546875" customWidth="1"/>
    <col min="5872" max="5872" width="20.5703125" customWidth="1"/>
    <col min="6126" max="6126" width="72.140625" customWidth="1"/>
    <col min="6127" max="6127" width="20.85546875" customWidth="1"/>
    <col min="6128" max="6128" width="20.5703125" customWidth="1"/>
    <col min="6382" max="6382" width="72.140625" customWidth="1"/>
    <col min="6383" max="6383" width="20.85546875" customWidth="1"/>
    <col min="6384" max="6384" width="20.5703125" customWidth="1"/>
    <col min="6638" max="6638" width="72.140625" customWidth="1"/>
    <col min="6639" max="6639" width="20.85546875" customWidth="1"/>
    <col min="6640" max="6640" width="20.5703125" customWidth="1"/>
    <col min="6894" max="6894" width="72.140625" customWidth="1"/>
    <col min="6895" max="6895" width="20.85546875" customWidth="1"/>
    <col min="6896" max="6896" width="20.5703125" customWidth="1"/>
    <col min="7150" max="7150" width="72.140625" customWidth="1"/>
    <col min="7151" max="7151" width="20.85546875" customWidth="1"/>
    <col min="7152" max="7152" width="20.5703125" customWidth="1"/>
    <col min="7406" max="7406" width="72.140625" customWidth="1"/>
    <col min="7407" max="7407" width="20.85546875" customWidth="1"/>
    <col min="7408" max="7408" width="20.5703125" customWidth="1"/>
    <col min="7662" max="7662" width="72.140625" customWidth="1"/>
    <col min="7663" max="7663" width="20.85546875" customWidth="1"/>
    <col min="7664" max="7664" width="20.5703125" customWidth="1"/>
    <col min="7918" max="7918" width="72.140625" customWidth="1"/>
    <col min="7919" max="7919" width="20.85546875" customWidth="1"/>
    <col min="7920" max="7920" width="20.5703125" customWidth="1"/>
    <col min="8174" max="8174" width="72.140625" customWidth="1"/>
    <col min="8175" max="8175" width="20.85546875" customWidth="1"/>
    <col min="8176" max="8176" width="20.5703125" customWidth="1"/>
    <col min="8430" max="8430" width="72.140625" customWidth="1"/>
    <col min="8431" max="8431" width="20.85546875" customWidth="1"/>
    <col min="8432" max="8432" width="20.5703125" customWidth="1"/>
    <col min="8686" max="8686" width="72.140625" customWidth="1"/>
    <col min="8687" max="8687" width="20.85546875" customWidth="1"/>
    <col min="8688" max="8688" width="20.5703125" customWidth="1"/>
    <col min="8942" max="8942" width="72.140625" customWidth="1"/>
    <col min="8943" max="8943" width="20.85546875" customWidth="1"/>
    <col min="8944" max="8944" width="20.5703125" customWidth="1"/>
    <col min="9198" max="9198" width="72.140625" customWidth="1"/>
    <col min="9199" max="9199" width="20.85546875" customWidth="1"/>
    <col min="9200" max="9200" width="20.5703125" customWidth="1"/>
    <col min="9454" max="9454" width="72.140625" customWidth="1"/>
    <col min="9455" max="9455" width="20.85546875" customWidth="1"/>
    <col min="9456" max="9456" width="20.5703125" customWidth="1"/>
    <col min="9710" max="9710" width="72.140625" customWidth="1"/>
    <col min="9711" max="9711" width="20.85546875" customWidth="1"/>
    <col min="9712" max="9712" width="20.5703125" customWidth="1"/>
    <col min="9966" max="9966" width="72.140625" customWidth="1"/>
    <col min="9967" max="9967" width="20.85546875" customWidth="1"/>
    <col min="9968" max="9968" width="20.5703125" customWidth="1"/>
    <col min="10222" max="10222" width="72.140625" customWidth="1"/>
    <col min="10223" max="10223" width="20.85546875" customWidth="1"/>
    <col min="10224" max="10224" width="20.5703125" customWidth="1"/>
    <col min="10478" max="10478" width="72.140625" customWidth="1"/>
    <col min="10479" max="10479" width="20.85546875" customWidth="1"/>
    <col min="10480" max="10480" width="20.5703125" customWidth="1"/>
    <col min="10734" max="10734" width="72.140625" customWidth="1"/>
    <col min="10735" max="10735" width="20.85546875" customWidth="1"/>
    <col min="10736" max="10736" width="20.5703125" customWidth="1"/>
    <col min="10990" max="10990" width="72.140625" customWidth="1"/>
    <col min="10991" max="10991" width="20.85546875" customWidth="1"/>
    <col min="10992" max="10992" width="20.5703125" customWidth="1"/>
    <col min="11246" max="11246" width="72.140625" customWidth="1"/>
    <col min="11247" max="11247" width="20.85546875" customWidth="1"/>
    <col min="11248" max="11248" width="20.5703125" customWidth="1"/>
    <col min="11502" max="11502" width="72.140625" customWidth="1"/>
    <col min="11503" max="11503" width="20.85546875" customWidth="1"/>
    <col min="11504" max="11504" width="20.5703125" customWidth="1"/>
    <col min="11758" max="11758" width="72.140625" customWidth="1"/>
    <col min="11759" max="11759" width="20.85546875" customWidth="1"/>
    <col min="11760" max="11760" width="20.5703125" customWidth="1"/>
    <col min="12014" max="12014" width="72.140625" customWidth="1"/>
    <col min="12015" max="12015" width="20.85546875" customWidth="1"/>
    <col min="12016" max="12016" width="20.5703125" customWidth="1"/>
    <col min="12270" max="12270" width="72.140625" customWidth="1"/>
    <col min="12271" max="12271" width="20.85546875" customWidth="1"/>
    <col min="12272" max="12272" width="20.5703125" customWidth="1"/>
    <col min="12526" max="12526" width="72.140625" customWidth="1"/>
    <col min="12527" max="12527" width="20.85546875" customWidth="1"/>
    <col min="12528" max="12528" width="20.5703125" customWidth="1"/>
    <col min="12782" max="12782" width="72.140625" customWidth="1"/>
    <col min="12783" max="12783" width="20.85546875" customWidth="1"/>
    <col min="12784" max="12784" width="20.5703125" customWidth="1"/>
    <col min="13038" max="13038" width="72.140625" customWidth="1"/>
    <col min="13039" max="13039" width="20.85546875" customWidth="1"/>
    <col min="13040" max="13040" width="20.5703125" customWidth="1"/>
    <col min="13294" max="13294" width="72.140625" customWidth="1"/>
    <col min="13295" max="13295" width="20.85546875" customWidth="1"/>
    <col min="13296" max="13296" width="20.5703125" customWidth="1"/>
    <col min="13550" max="13550" width="72.140625" customWidth="1"/>
    <col min="13551" max="13551" width="20.85546875" customWidth="1"/>
    <col min="13552" max="13552" width="20.5703125" customWidth="1"/>
    <col min="13806" max="13806" width="72.140625" customWidth="1"/>
    <col min="13807" max="13807" width="20.85546875" customWidth="1"/>
    <col min="13808" max="13808" width="20.5703125" customWidth="1"/>
    <col min="14062" max="14062" width="72.140625" customWidth="1"/>
    <col min="14063" max="14063" width="20.85546875" customWidth="1"/>
    <col min="14064" max="14064" width="20.5703125" customWidth="1"/>
    <col min="14318" max="14318" width="72.140625" customWidth="1"/>
    <col min="14319" max="14319" width="20.85546875" customWidth="1"/>
    <col min="14320" max="14320" width="20.5703125" customWidth="1"/>
    <col min="14574" max="14574" width="72.140625" customWidth="1"/>
    <col min="14575" max="14575" width="20.85546875" customWidth="1"/>
    <col min="14576" max="14576" width="20.5703125" customWidth="1"/>
    <col min="14830" max="14830" width="72.140625" customWidth="1"/>
    <col min="14831" max="14831" width="20.85546875" customWidth="1"/>
    <col min="14832" max="14832" width="20.5703125" customWidth="1"/>
    <col min="15086" max="15086" width="72.140625" customWidth="1"/>
    <col min="15087" max="15087" width="20.85546875" customWidth="1"/>
    <col min="15088" max="15088" width="20.5703125" customWidth="1"/>
    <col min="15342" max="15342" width="72.140625" customWidth="1"/>
    <col min="15343" max="15343" width="20.85546875" customWidth="1"/>
    <col min="15344" max="15344" width="20.5703125" customWidth="1"/>
    <col min="15598" max="15598" width="72.140625" customWidth="1"/>
    <col min="15599" max="15599" width="20.85546875" customWidth="1"/>
    <col min="15600" max="15600" width="20.5703125" customWidth="1"/>
    <col min="15854" max="15854" width="72.140625" customWidth="1"/>
    <col min="15855" max="15855" width="20.85546875" customWidth="1"/>
    <col min="15856" max="15856" width="20.5703125" customWidth="1"/>
    <col min="16110" max="16110" width="72.140625" customWidth="1"/>
    <col min="16111" max="16111" width="20.85546875" customWidth="1"/>
    <col min="16112" max="16112" width="20.5703125" customWidth="1"/>
  </cols>
  <sheetData>
    <row r="1" spans="1:3" x14ac:dyDescent="0.25">
      <c r="A1" s="10" t="s">
        <v>0</v>
      </c>
      <c r="B1" s="10"/>
      <c r="C1" s="10"/>
    </row>
    <row r="3" spans="1:3" x14ac:dyDescent="0.25">
      <c r="A3" s="1" t="s">
        <v>1</v>
      </c>
      <c r="B3" s="2"/>
      <c r="C3" s="2"/>
    </row>
    <row r="4" spans="1:3" x14ac:dyDescent="0.25">
      <c r="A4" s="2" t="s">
        <v>2</v>
      </c>
      <c r="B4" s="2"/>
      <c r="C4" s="2"/>
    </row>
    <row r="5" spans="1:3" x14ac:dyDescent="0.25">
      <c r="A5" s="2" t="s">
        <v>3</v>
      </c>
      <c r="B5" s="3"/>
      <c r="C5" s="2" t="s">
        <v>4</v>
      </c>
    </row>
    <row r="6" spans="1:3" x14ac:dyDescent="0.25">
      <c r="A6" s="4" t="str">
        <f>IF(B5&gt;80,"Maximum calculation weight used is 80 kg.","")</f>
        <v/>
      </c>
      <c r="B6" s="5" t="str">
        <f>IF(B5,MIN(B5,80),"")</f>
        <v/>
      </c>
      <c r="C6" s="2"/>
    </row>
    <row r="7" spans="1:3" x14ac:dyDescent="0.25">
      <c r="A7" s="2" t="s">
        <v>5</v>
      </c>
      <c r="B7" s="2">
        <v>7</v>
      </c>
      <c r="C7" s="2" t="s">
        <v>6</v>
      </c>
    </row>
    <row r="8" spans="1:3" x14ac:dyDescent="0.25">
      <c r="A8" s="2" t="s">
        <v>7</v>
      </c>
      <c r="B8" s="2" t="str">
        <f>IF(B6&lt;&gt;"",B6*B7*10,"")</f>
        <v/>
      </c>
      <c r="C8" s="2" t="s">
        <v>8</v>
      </c>
    </row>
    <row r="9" spans="1:3" x14ac:dyDescent="0.25">
      <c r="A9" s="2"/>
      <c r="B9" s="2"/>
      <c r="C9" s="2"/>
    </row>
    <row r="10" spans="1:3" x14ac:dyDescent="0.25">
      <c r="A10" s="2" t="s">
        <v>15</v>
      </c>
      <c r="B10" s="2"/>
      <c r="C10" s="2"/>
    </row>
    <row r="11" spans="1:3" x14ac:dyDescent="0.25">
      <c r="A11" s="2" t="s">
        <v>9</v>
      </c>
      <c r="B11" s="3"/>
      <c r="C11" s="2" t="str">
        <f>IF(B11&lt;&gt;"","ml = "&amp; ROUND(B11/B6,2) &amp; " ml/kg","")</f>
        <v/>
      </c>
    </row>
    <row r="12" spans="1:3" x14ac:dyDescent="0.25">
      <c r="A12" s="4" t="str">
        <f>IF(B11&lt;&gt;"",IF((B11/B6) &gt; 40, "This is greater than 40 ml/kg, contact PICU for evaluation.",""),"")</f>
        <v/>
      </c>
      <c r="B12" s="2"/>
      <c r="C12" s="2"/>
    </row>
    <row r="13" spans="1:3" x14ac:dyDescent="0.25">
      <c r="A13" s="2" t="s">
        <v>10</v>
      </c>
      <c r="B13" s="2" t="str">
        <f>IF(B6&lt;&gt;"",((100*MAX(MIN(B6,10),0)) + (50*MAX(MIN(B6-10,10),0)) + (20*MAX(B6-20,0))),"")</f>
        <v/>
      </c>
      <c r="C13" s="2" t="s">
        <v>8</v>
      </c>
    </row>
    <row r="14" spans="1:3" x14ac:dyDescent="0.25">
      <c r="A14" s="2"/>
      <c r="B14" s="2"/>
      <c r="C14" s="2"/>
    </row>
    <row r="15" spans="1:3" ht="30" x14ac:dyDescent="0.25">
      <c r="A15" s="9" t="s">
        <v>11</v>
      </c>
      <c r="B15" s="2" t="str">
        <f>IF(B13&lt;&gt;"",(B13*2)+MAX(B8-B11,0),"")</f>
        <v/>
      </c>
      <c r="C15" s="2" t="s">
        <v>8</v>
      </c>
    </row>
    <row r="16" spans="1:3" ht="30" x14ac:dyDescent="0.25">
      <c r="A16" s="9" t="s">
        <v>12</v>
      </c>
      <c r="B16" s="2"/>
      <c r="C16" s="2"/>
    </row>
    <row r="17" spans="1:3" x14ac:dyDescent="0.25">
      <c r="A17" s="2"/>
      <c r="B17" s="6"/>
      <c r="C17" s="2"/>
    </row>
    <row r="18" spans="1:3" x14ac:dyDescent="0.25">
      <c r="A18" s="2" t="s">
        <v>13</v>
      </c>
      <c r="B18" s="7" t="str">
        <f>IF(B15&lt;&gt;"",B15/48,"")</f>
        <v/>
      </c>
      <c r="C18" s="8" t="s">
        <v>14</v>
      </c>
    </row>
  </sheetData>
  <mergeCells count="1">
    <mergeCell ref="A1:C1"/>
  </mergeCells>
  <pageMargins left="0.7" right="0.7" top="0.75" bottom="0.75" header="0.3" footer="0.3"/>
  <pageSetup orientation="portrait" r:id="rId1"/>
  <headerFooter>
    <oddHeader>&amp;C&amp;"-,Bold"&amp;14Pediatric DKA Provider Total Fluid Rate Calculator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Benefis Healthcare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McClain,Wendy</dc:creator>
  <cp:lastModifiedBy>McClain,Wendy</cp:lastModifiedBy>
  <cp:lastPrinted>2014-05-12T22:40:17Z</cp:lastPrinted>
  <dcterms:created xsi:type="dcterms:W3CDTF">2014-02-18T23:26:17Z</dcterms:created>
  <dcterms:modified xsi:type="dcterms:W3CDTF">2014-05-13T15:50:45Z</dcterms:modified>
</cp:coreProperties>
</file>

<file path=docProps/custom.xml><?xml version="1.0" encoding="utf-8"?>
<op:Properties xmlns:op="http://schemas.openxmlformats.org/officeDocument/2006/custom-properties"/>
</file>